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\Desktop\"/>
    </mc:Choice>
  </mc:AlternateContent>
  <xr:revisionPtr revIDLastSave="0" documentId="13_ncr:1_{D5CDB6DA-9577-4DA5-911E-67517EB4CA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26" i="1" l="1"/>
  <c r="B25" i="1"/>
  <c r="B24" i="1"/>
  <c r="B22" i="1"/>
  <c r="B21" i="1"/>
  <c r="B20" i="1"/>
  <c r="B18" i="1"/>
  <c r="B17" i="1"/>
  <c r="B16" i="1"/>
  <c r="B15" i="1"/>
  <c r="B11" i="1"/>
  <c r="B10" i="1"/>
  <c r="B12" i="1" s="1"/>
  <c r="B13" i="1" s="1"/>
  <c r="B28" i="1" s="1"/>
  <c r="B29" i="1" s="1"/>
  <c r="B9" i="1"/>
  <c r="B8" i="1"/>
  <c r="B7" i="1"/>
</calcChain>
</file>

<file path=xl/sharedStrings.xml><?xml version="1.0" encoding="utf-8"?>
<sst xmlns="http://schemas.openxmlformats.org/spreadsheetml/2006/main" count="29" uniqueCount="29">
  <si>
    <t>Total</t>
  </si>
  <si>
    <t>Income</t>
  </si>
  <si>
    <t xml:space="preserve">   Contributions</t>
  </si>
  <si>
    <t xml:space="preserve">      Donate 45</t>
  </si>
  <si>
    <t xml:space="preserve">      WinRed</t>
  </si>
  <si>
    <t xml:space="preserve">   Total Contributions</t>
  </si>
  <si>
    <t xml:space="preserve">   Donor Gifts</t>
  </si>
  <si>
    <t>Total Income</t>
  </si>
  <si>
    <t>Gross Profit</t>
  </si>
  <si>
    <t>Expenses</t>
  </si>
  <si>
    <t xml:space="preserve">   Bank Charges &amp; Fees</t>
  </si>
  <si>
    <t xml:space="preserve">   Collaterals</t>
  </si>
  <si>
    <t xml:space="preserve">   Credit Card Processing Fees</t>
  </si>
  <si>
    <t xml:space="preserve">   Office Supplies &amp; Software</t>
  </si>
  <si>
    <t xml:space="preserve">   Operating Expenditures</t>
  </si>
  <si>
    <t xml:space="preserve">      Software</t>
  </si>
  <si>
    <t xml:space="preserve">   Total Operating Expenditures</t>
  </si>
  <si>
    <t xml:space="preserve">   Rent &amp; Lease</t>
  </si>
  <si>
    <t xml:space="preserve">   Telephone/Internet</t>
  </si>
  <si>
    <t xml:space="preserve">   Utilities</t>
  </si>
  <si>
    <t xml:space="preserve">   Website</t>
  </si>
  <si>
    <t>Total Expenses</t>
  </si>
  <si>
    <t>Net Operating Income</t>
  </si>
  <si>
    <t>Net Income</t>
  </si>
  <si>
    <t>Wednesday, Jun 17, 2020 03:28:05 PM GMT-7 - Accrual Basis</t>
  </si>
  <si>
    <t>Sacramento GOP</t>
  </si>
  <si>
    <t>Profit and Loss</t>
  </si>
  <si>
    <t>May 2020</t>
  </si>
  <si>
    <t xml:space="preserve">  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</si>
</sst>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workbookViewId="0">
      <selection activeCell="R6" sqref="R6"/>
    </sheetView>
  </sheetViews>
  <sheetFormatPr defaultRowHeight="15" x14ac:dyDescent="0.25"/>
  <cols>
    <col min="1" max="1" width="27.42578125" customWidth="1"/>
    <col min="2" max="2" width="13.7109375" customWidth="1"/>
  </cols>
  <sheetData>
    <row r="1" spans="1:2" ht="18" x14ac:dyDescent="0.25">
      <c r="A1" s="11" t="s">
        <v>25</v>
      </c>
      <c r="B1" s="10"/>
    </row>
    <row r="2" spans="1:2" ht="18" x14ac:dyDescent="0.25">
      <c r="A2" s="11" t="s">
        <v>26</v>
      </c>
      <c r="B2" s="10"/>
    </row>
    <row r="3" spans="1:2" x14ac:dyDescent="0.25">
      <c r="A3" s="12" t="s">
        <v>27</v>
      </c>
      <c r="B3" s="10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5">
        <f>1089</f>
        <v>1089</v>
      </c>
    </row>
    <row r="8" spans="1:2" x14ac:dyDescent="0.25">
      <c r="A8" s="3" t="s">
        <v>3</v>
      </c>
      <c r="B8" s="5">
        <f>405</f>
        <v>405</v>
      </c>
    </row>
    <row r="9" spans="1:2" x14ac:dyDescent="0.25">
      <c r="A9" s="3" t="s">
        <v>4</v>
      </c>
      <c r="B9" s="5">
        <f>8.34</f>
        <v>8.34</v>
      </c>
    </row>
    <row r="10" spans="1:2" x14ac:dyDescent="0.25">
      <c r="A10" s="3" t="s">
        <v>5</v>
      </c>
      <c r="B10" s="6">
        <f>((B7)+(B8))+(B9)</f>
        <v>1502.34</v>
      </c>
    </row>
    <row r="11" spans="1:2" x14ac:dyDescent="0.25">
      <c r="A11" s="3" t="s">
        <v>6</v>
      </c>
      <c r="B11" s="5">
        <f>1081</f>
        <v>1081</v>
      </c>
    </row>
    <row r="12" spans="1:2" x14ac:dyDescent="0.25">
      <c r="A12" s="3" t="s">
        <v>7</v>
      </c>
      <c r="B12" s="6">
        <f>(B10)+(B11)</f>
        <v>2583.34</v>
      </c>
    </row>
    <row r="13" spans="1:2" x14ac:dyDescent="0.25">
      <c r="A13" s="3" t="s">
        <v>8</v>
      </c>
      <c r="B13" s="6">
        <f>(B12)-(0)</f>
        <v>2583.34</v>
      </c>
    </row>
    <row r="14" spans="1:2" x14ac:dyDescent="0.25">
      <c r="A14" s="3" t="s">
        <v>9</v>
      </c>
      <c r="B14" s="4"/>
    </row>
    <row r="15" spans="1:2" x14ac:dyDescent="0.25">
      <c r="A15" s="3" t="s">
        <v>10</v>
      </c>
      <c r="B15" s="5">
        <f>60</f>
        <v>60</v>
      </c>
    </row>
    <row r="16" spans="1:2" x14ac:dyDescent="0.25">
      <c r="A16" s="3" t="s">
        <v>11</v>
      </c>
      <c r="B16" s="5">
        <f>151</f>
        <v>151</v>
      </c>
    </row>
    <row r="17" spans="1:2" x14ac:dyDescent="0.25">
      <c r="A17" s="3" t="s">
        <v>12</v>
      </c>
      <c r="B17" s="5">
        <f>58.15</f>
        <v>58.15</v>
      </c>
    </row>
    <row r="18" spans="1:2" x14ac:dyDescent="0.25">
      <c r="A18" s="3" t="s">
        <v>13</v>
      </c>
      <c r="B18" s="5">
        <f>385.33</f>
        <v>385.33</v>
      </c>
    </row>
    <row r="19" spans="1:2" x14ac:dyDescent="0.25">
      <c r="A19" s="3" t="s">
        <v>14</v>
      </c>
      <c r="B19" s="4"/>
    </row>
    <row r="20" spans="1:2" x14ac:dyDescent="0.25">
      <c r="A20" s="3" t="s">
        <v>15</v>
      </c>
      <c r="B20" s="5">
        <f>40</f>
        <v>40</v>
      </c>
    </row>
    <row r="21" spans="1:2" x14ac:dyDescent="0.25">
      <c r="A21" s="3" t="s">
        <v>16</v>
      </c>
      <c r="B21" s="6">
        <f>(B19)+(B20)</f>
        <v>40</v>
      </c>
    </row>
    <row r="22" spans="1:2" x14ac:dyDescent="0.25">
      <c r="A22" s="3" t="s">
        <v>17</v>
      </c>
      <c r="B22" s="5">
        <f>1299.39</f>
        <v>1299.3900000000001</v>
      </c>
    </row>
    <row r="23" spans="1:2" s="8" customFormat="1" x14ac:dyDescent="0.25">
      <c r="A23" s="3" t="s">
        <v>28</v>
      </c>
      <c r="B23" s="5">
        <v>300</v>
      </c>
    </row>
    <row r="24" spans="1:2" x14ac:dyDescent="0.25">
      <c r="A24" s="3" t="s">
        <v>18</v>
      </c>
      <c r="B24" s="5">
        <f>329.84</f>
        <v>329.84</v>
      </c>
    </row>
    <row r="25" spans="1:2" x14ac:dyDescent="0.25">
      <c r="A25" s="3" t="s">
        <v>19</v>
      </c>
      <c r="B25" s="5">
        <f>38.51</f>
        <v>38.51</v>
      </c>
    </row>
    <row r="26" spans="1:2" x14ac:dyDescent="0.25">
      <c r="A26" s="3" t="s">
        <v>20</v>
      </c>
      <c r="B26" s="5">
        <f>293.96</f>
        <v>293.95999999999998</v>
      </c>
    </row>
    <row r="27" spans="1:2" x14ac:dyDescent="0.25">
      <c r="A27" s="3" t="s">
        <v>21</v>
      </c>
      <c r="B27" s="6">
        <f>((((((((B15)+(B16))+(B17))+(B18))+(B21))+(B22))+(B23)+(B24))+(B25))+(B26)</f>
        <v>2956.1800000000003</v>
      </c>
    </row>
    <row r="28" spans="1:2" x14ac:dyDescent="0.25">
      <c r="A28" s="3" t="s">
        <v>22</v>
      </c>
      <c r="B28" s="6">
        <f>(B13)-(B27)</f>
        <v>-372.84000000000015</v>
      </c>
    </row>
    <row r="29" spans="1:2" x14ac:dyDescent="0.25">
      <c r="A29" s="3" t="s">
        <v>23</v>
      </c>
      <c r="B29" s="7">
        <f>(B28)+(0)</f>
        <v>-372.84000000000015</v>
      </c>
    </row>
    <row r="30" spans="1:2" x14ac:dyDescent="0.25">
      <c r="A30" s="3"/>
      <c r="B30" s="4"/>
    </row>
    <row r="33" spans="1:2" x14ac:dyDescent="0.25">
      <c r="A33" s="9" t="s">
        <v>24</v>
      </c>
      <c r="B33" s="10"/>
    </row>
  </sheetData>
  <mergeCells count="4">
    <mergeCell ref="A33:B33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 Burch</cp:lastModifiedBy>
  <dcterms:created xsi:type="dcterms:W3CDTF">2020-06-17T22:28:05Z</dcterms:created>
  <dcterms:modified xsi:type="dcterms:W3CDTF">2020-06-17T23:00:00Z</dcterms:modified>
</cp:coreProperties>
</file>